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830" windowWidth="14400" windowHeight="10830" tabRatio="694" activeTab="0"/>
  </bookViews>
  <sheets>
    <sheet name="сентяб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<sst xmlns="http://schemas.openxmlformats.org/spreadsheetml/2006/main" count="55" uniqueCount="27">
  <si>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</si>
  <si>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</si>
  <si>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</si>
  <si>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</si>
  <si>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</si>
  <si>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</si>
  <si>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</si>
  <si>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</si>
  <si>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</si>
  <si>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</si>
  <si>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</si>
  <si>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</si>
  <si>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</si>
  <si>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</si>
  <si>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</si>
  <si>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</si>
  <si>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</si>
  <si>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</si>
  <si>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</si>
  <si>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</si>
  <si>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</si>
  <si>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</si>
  <si>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</si>
  <si>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</si>
  <si>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</si>
  <si>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</si>
  <si>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2018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</si>
</sst>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4">
      <selection activeCell="E14" sqref="E14:I1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40" t="s">
        <v>26</v>
      </c>
      <c r="C2" s="40"/>
      <c r="D2" s="40"/>
      <c r="E2" s="40"/>
      <c r="F2" s="40"/>
      <c r="G2" s="40"/>
      <c r="H2" s="40"/>
      <c r="I2" s="40"/>
    </row>
    <row r="4" spans="2:9" s="6" customFormat="1" ht="68.25" customHeight="1">
      <c r="B4" s="24" t="s">
        <v>25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9" t="s">
        <v>1</v>
      </c>
      <c r="C5" s="29" t="s">
        <v>2</v>
      </c>
      <c r="D5" s="41" t="s">
        <v>3</v>
      </c>
      <c r="E5" s="43" t="s">
        <v>4</v>
      </c>
      <c r="F5" s="44"/>
      <c r="G5" s="44"/>
      <c r="H5" s="44"/>
      <c r="I5" s="45"/>
    </row>
    <row r="6" spans="2:9" s="6" customFormat="1" ht="12.75">
      <c r="B6" s="29"/>
      <c r="C6" s="29"/>
      <c r="D6" s="42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4" t="s">
        <v>9</v>
      </c>
      <c r="C7" s="25"/>
      <c r="D7" s="25"/>
      <c r="E7" s="25"/>
      <c r="F7" s="25"/>
      <c r="G7" s="25"/>
      <c r="H7" s="25"/>
      <c r="I7" s="26"/>
    </row>
    <row r="8" spans="2:9" s="6" customFormat="1" ht="15.75" customHeight="1">
      <c r="B8" s="27" t="s">
        <v>16</v>
      </c>
      <c r="C8" s="10" t="s">
        <v>11</v>
      </c>
      <c r="D8" s="11" t="s">
        <v>14</v>
      </c>
      <c r="E8" s="12">
        <v>0</v>
      </c>
      <c r="F8" s="12">
        <v>19.487</v>
      </c>
      <c r="G8" s="12">
        <v>6.651</v>
      </c>
      <c r="H8" s="12">
        <f>600.843+7.982</f>
        <v>608.8249999999999</v>
      </c>
      <c r="I8" s="12">
        <f>428.841+2581.919</f>
        <v>3010.7599999999998</v>
      </c>
    </row>
    <row r="9" spans="2:9" s="6" customFormat="1" ht="15.75" customHeight="1">
      <c r="B9" s="28"/>
      <c r="C9" s="10" t="s">
        <v>12</v>
      </c>
      <c r="D9" s="11" t="s">
        <v>14</v>
      </c>
      <c r="E9" s="12">
        <v>3752.951</v>
      </c>
      <c r="F9" s="12">
        <f>3276.904+115.776</f>
        <v>3392.68</v>
      </c>
      <c r="G9" s="12">
        <v>334.647</v>
      </c>
      <c r="H9" s="12">
        <f>9663.833+554.889</f>
        <v>10218.722</v>
      </c>
      <c r="I9" s="12">
        <f>7702.908+102.049</f>
        <v>7804.957</v>
      </c>
    </row>
    <row r="10" spans="2:9" s="6" customFormat="1" ht="15.75" customHeight="1">
      <c r="B10" s="30"/>
      <c r="C10" s="10" t="s">
        <v>13</v>
      </c>
      <c r="D10" s="11" t="s">
        <v>14</v>
      </c>
      <c r="E10" s="31">
        <v>23834.145</v>
      </c>
      <c r="F10" s="32"/>
      <c r="G10" s="32"/>
      <c r="H10" s="32"/>
      <c r="I10" s="33"/>
    </row>
    <row r="11" spans="2:9" s="6" customFormat="1" ht="15.75" customHeight="1">
      <c r="B11" s="27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556.411</v>
      </c>
      <c r="H11" s="12">
        <f>980.287+1454.274</f>
        <v>2434.5609999999997</v>
      </c>
      <c r="I11" s="12">
        <f>34482.724+20050.352</f>
        <v>54533.076</v>
      </c>
    </row>
    <row r="12" spans="2:9" s="6" customFormat="1" ht="15.75" customHeight="1">
      <c r="B12" s="28"/>
      <c r="C12" s="10" t="s">
        <v>12</v>
      </c>
      <c r="D12" s="11" t="s">
        <v>14</v>
      </c>
      <c r="E12" s="12">
        <v>0</v>
      </c>
      <c r="F12" s="12">
        <f>1821.013-3270.069</f>
        <v>-1449.056</v>
      </c>
      <c r="G12" s="12">
        <f>2532.296+708.851</f>
        <v>3241.147</v>
      </c>
      <c r="H12" s="12">
        <f>15164.585+5345.521</f>
        <v>20510.106</v>
      </c>
      <c r="I12" s="12">
        <f>9771.489+757.021</f>
        <v>10528.51</v>
      </c>
    </row>
    <row r="13" spans="2:9" s="6" customFormat="1" ht="15.75" customHeight="1">
      <c r="B13" s="30"/>
      <c r="C13" s="10" t="s">
        <v>13</v>
      </c>
      <c r="D13" s="11" t="s">
        <v>14</v>
      </c>
      <c r="E13" s="31">
        <v>-1415.109</v>
      </c>
      <c r="F13" s="32"/>
      <c r="G13" s="32"/>
      <c r="H13" s="32"/>
      <c r="I13" s="33"/>
    </row>
    <row r="14" spans="2:9" s="6" customFormat="1" ht="15.75" customHeight="1">
      <c r="B14" s="34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19.487</v>
      </c>
      <c r="G14" s="16">
        <f aca="true" t="shared" si="0" ref="G14:I15">G8+G11</f>
        <v>563.0619999999999</v>
      </c>
      <c r="H14" s="16">
        <f t="shared" si="0"/>
        <v>3043.3859999999995</v>
      </c>
      <c r="I14" s="16">
        <f t="shared" si="0"/>
        <v>57543.836</v>
      </c>
    </row>
    <row r="15" spans="2:9" s="6" customFormat="1" ht="15.75" customHeight="1">
      <c r="B15" s="35"/>
      <c r="C15" s="13" t="s">
        <v>12</v>
      </c>
      <c r="D15" s="14" t="s">
        <v>14</v>
      </c>
      <c r="E15" s="16">
        <f>E9+E12</f>
        <v>3752.951</v>
      </c>
      <c r="F15" s="16">
        <f>F9+F12</f>
        <v>1943.6239999999998</v>
      </c>
      <c r="G15" s="16">
        <f t="shared" si="0"/>
        <v>3575.794</v>
      </c>
      <c r="H15" s="16">
        <f t="shared" si="0"/>
        <v>30728.828</v>
      </c>
      <c r="I15" s="16">
        <f t="shared" si="0"/>
        <v>18333.467</v>
      </c>
    </row>
    <row r="16" spans="2:9" s="6" customFormat="1" ht="15.75" customHeight="1">
      <c r="B16" s="36"/>
      <c r="C16" s="13" t="s">
        <v>13</v>
      </c>
      <c r="D16" s="14" t="s">
        <v>14</v>
      </c>
      <c r="E16" s="37">
        <f>E10+E13</f>
        <v>22419.036</v>
      </c>
      <c r="F16" s="38"/>
      <c r="G16" s="38"/>
      <c r="H16" s="38"/>
      <c r="I16" s="39"/>
    </row>
    <row r="17" spans="2:9" s="6" customFormat="1" ht="24" customHeight="1">
      <c r="B17" s="24" t="s">
        <v>21</v>
      </c>
      <c r="C17" s="25"/>
      <c r="D17" s="25"/>
      <c r="E17" s="25"/>
      <c r="F17" s="25"/>
      <c r="G17" s="25"/>
      <c r="H17" s="25"/>
      <c r="I17" s="26"/>
    </row>
    <row r="18" spans="2:9" s="6" customFormat="1" ht="15.75" customHeight="1">
      <c r="B18" s="27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28"/>
      <c r="C19" s="10" t="s">
        <v>12</v>
      </c>
      <c r="D19" s="11" t="s">
        <v>22</v>
      </c>
      <c r="E19" s="12">
        <v>4.189</v>
      </c>
      <c r="F19" s="12">
        <v>0.36</v>
      </c>
      <c r="G19" s="12">
        <v>0</v>
      </c>
      <c r="H19" s="12">
        <v>0.16</v>
      </c>
      <c r="I19" s="12">
        <v>0</v>
      </c>
    </row>
    <row r="20" spans="2:9" s="6" customFormat="1" ht="15.75" customHeight="1">
      <c r="B20" s="27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28"/>
      <c r="C21" s="10" t="s">
        <v>12</v>
      </c>
      <c r="D21" s="11" t="s">
        <v>22</v>
      </c>
      <c r="E21" s="12">
        <v>0</v>
      </c>
      <c r="F21" s="12">
        <v>0</v>
      </c>
      <c r="G21" s="12">
        <f>2.721+1.027</f>
        <v>3.748</v>
      </c>
      <c r="H21" s="12">
        <v>4.927</v>
      </c>
      <c r="I21" s="12">
        <v>0</v>
      </c>
    </row>
    <row r="22" spans="2:9" s="6" customFormat="1" ht="15.75" customHeight="1">
      <c r="B22" s="29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9"/>
      <c r="C23" s="13" t="s">
        <v>12</v>
      </c>
      <c r="D23" s="14" t="s">
        <v>22</v>
      </c>
      <c r="E23" s="17">
        <f>E19+E21</f>
        <v>4.189</v>
      </c>
      <c r="F23" s="17">
        <f t="shared" si="1"/>
        <v>0.36</v>
      </c>
      <c r="G23" s="17">
        <f t="shared" si="1"/>
        <v>3.748</v>
      </c>
      <c r="H23" s="17">
        <f t="shared" si="1"/>
        <v>5.087</v>
      </c>
      <c r="I23" s="17">
        <f t="shared" si="1"/>
        <v>0</v>
      </c>
    </row>
    <row r="24" s="6" customFormat="1" ht="12.75"/>
    <row r="25" spans="2:9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9" s="6" customFormat="1" ht="12.75">
      <c r="B27" s="19" t="s">
        <v>15</v>
      </c>
      <c r="C27" s="20"/>
      <c r="D27" s="8" t="s">
        <v>0</v>
      </c>
      <c r="E27" s="21" t="s">
        <v>17</v>
      </c>
      <c r="F27" s="22"/>
      <c r="G27" s="22"/>
      <c r="H27" s="22"/>
      <c r="I27" s="23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18"/>
      <c r="H33" s="18"/>
      <c r="I33" s="18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2018-10-24T07:36:40Z</dcterms:modified>
  <cp:category/>
  <cp:version/>
  <cp:contentType/>
  <cp:contentStatus/>
  <cp:revision>1</cp:revision>
</cp:coreProperties>
</file>