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770" windowWidth="14400" windowHeight="10890" tabRatio="694" activeTab="0"/>
  </bookViews>
  <sheets>
    <sheet name="август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<sst xmlns="http://schemas.openxmlformats.org/spreadsheetml/2006/main" count="55" uniqueCount="27">
  <si>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</si>
  <si>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</si>
  <si>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</si>
  <si>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</si>
  <si>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</si>
  <si>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</si>
  <si>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</si>
  <si>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</si>
  <si>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</si>
  <si>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</si>
  <si>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</si>
  <si>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</si>
  <si>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</si>
  <si>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</si>
  <si>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</si>
  <si>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</si>
  <si>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</si>
  <si>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</si>
  <si>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</si>
  <si>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</si>
  <si>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</si>
  <si>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</si>
  <si>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</si>
  <si>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</si>
  <si>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</si>
  <si>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</si>
  <si>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август 2018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</si>
</sst>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="90" zoomScaleNormal="90" zoomScalePageLayoutView="0" workbookViewId="0" topLeftCell="A1">
      <selection activeCell="N17" sqref="N1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2.83203125" style="1" customWidth="1"/>
    <col min="18" max="16384" width="9.33203125" style="1" customWidth="1"/>
  </cols>
  <sheetData>
    <row r="1" ht="12.75">
      <c r="I1" s="2" t="s">
        <v>24</v>
      </c>
    </row>
    <row r="2" spans="2:9" ht="84" customHeight="1">
      <c r="B2" s="39" t="s">
        <v>26</v>
      </c>
      <c r="C2" s="39"/>
      <c r="D2" s="39"/>
      <c r="E2" s="39"/>
      <c r="F2" s="39"/>
      <c r="G2" s="39"/>
      <c r="H2" s="39"/>
      <c r="I2" s="39"/>
    </row>
    <row r="4" spans="2:9" s="6" customFormat="1" ht="68.25" customHeight="1">
      <c r="B4" s="23" t="s">
        <v>25</v>
      </c>
      <c r="C4" s="24"/>
      <c r="D4" s="24"/>
      <c r="E4" s="24"/>
      <c r="F4" s="24"/>
      <c r="G4" s="24"/>
      <c r="H4" s="24"/>
      <c r="I4" s="25"/>
    </row>
    <row r="5" spans="2:9" s="6" customFormat="1" ht="45" customHeight="1">
      <c r="B5" s="28" t="s">
        <v>1</v>
      </c>
      <c r="C5" s="28" t="s">
        <v>2</v>
      </c>
      <c r="D5" s="40" t="s">
        <v>3</v>
      </c>
      <c r="E5" s="42" t="s">
        <v>4</v>
      </c>
      <c r="F5" s="43"/>
      <c r="G5" s="43"/>
      <c r="H5" s="43"/>
      <c r="I5" s="44"/>
    </row>
    <row r="6" spans="2:9" s="6" customFormat="1" ht="12.75">
      <c r="B6" s="28"/>
      <c r="C6" s="28"/>
      <c r="D6" s="41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9" s="6" customFormat="1" ht="24" customHeight="1">
      <c r="B7" s="23" t="s">
        <v>9</v>
      </c>
      <c r="C7" s="24"/>
      <c r="D7" s="24"/>
      <c r="E7" s="24"/>
      <c r="F7" s="24"/>
      <c r="G7" s="24"/>
      <c r="H7" s="24"/>
      <c r="I7" s="25"/>
    </row>
    <row r="8" spans="2:9" s="6" customFormat="1" ht="15.75" customHeight="1">
      <c r="B8" s="26" t="s">
        <v>16</v>
      </c>
      <c r="C8" s="10" t="s">
        <v>11</v>
      </c>
      <c r="D8" s="11" t="s">
        <v>14</v>
      </c>
      <c r="E8" s="12">
        <v>0</v>
      </c>
      <c r="F8" s="12">
        <v>28.332</v>
      </c>
      <c r="G8" s="12">
        <v>4.714</v>
      </c>
      <c r="H8" s="12">
        <f>595.632+97.932</f>
        <v>693.564</v>
      </c>
      <c r="I8" s="12">
        <f>35928.425+71.902</f>
        <v>36000.327000000005</v>
      </c>
    </row>
    <row r="9" spans="2:9" s="6" customFormat="1" ht="15.75" customHeight="1">
      <c r="B9" s="27"/>
      <c r="C9" s="10" t="s">
        <v>12</v>
      </c>
      <c r="D9" s="11" t="s">
        <v>14</v>
      </c>
      <c r="E9" s="12">
        <v>4330.67</v>
      </c>
      <c r="F9" s="12">
        <f>3461.313+56.583</f>
        <v>3517.896</v>
      </c>
      <c r="G9" s="12">
        <v>316.539</v>
      </c>
      <c r="H9" s="12">
        <f>8635.887-46.585</f>
        <v>8589.302000000001</v>
      </c>
      <c r="I9" s="12">
        <f>6834.737+208.436</f>
        <v>7043.173</v>
      </c>
    </row>
    <row r="10" spans="2:9" s="6" customFormat="1" ht="15.75" customHeight="1">
      <c r="B10" s="29"/>
      <c r="C10" s="10" t="s">
        <v>13</v>
      </c>
      <c r="D10" s="11" t="s">
        <v>14</v>
      </c>
      <c r="E10" s="30">
        <v>17006.106</v>
      </c>
      <c r="F10" s="31"/>
      <c r="G10" s="31"/>
      <c r="H10" s="31"/>
      <c r="I10" s="32"/>
    </row>
    <row r="11" spans="2:9" s="6" customFormat="1" ht="15.75" customHeight="1">
      <c r="B11" s="26" t="s">
        <v>18</v>
      </c>
      <c r="C11" s="10" t="s">
        <v>11</v>
      </c>
      <c r="D11" s="11" t="s">
        <v>14</v>
      </c>
      <c r="E11" s="12">
        <v>0</v>
      </c>
      <c r="F11" s="12">
        <v>0</v>
      </c>
      <c r="G11" s="12">
        <f>0+576.141</f>
        <v>576.141</v>
      </c>
      <c r="H11" s="12">
        <f>892.579+29.894</f>
        <v>922.473</v>
      </c>
      <c r="I11" s="12">
        <f>26545.125+1556.472</f>
        <v>28101.597</v>
      </c>
    </row>
    <row r="12" spans="2:9" s="6" customFormat="1" ht="15.75" customHeight="1">
      <c r="B12" s="27"/>
      <c r="C12" s="10" t="s">
        <v>12</v>
      </c>
      <c r="D12" s="11" t="s">
        <v>14</v>
      </c>
      <c r="E12" s="12">
        <v>0</v>
      </c>
      <c r="F12" s="12">
        <f>1227.588+5984.712</f>
        <v>7212.3</v>
      </c>
      <c r="G12" s="12">
        <f>2478.762+885.641</f>
        <v>3364.4030000000002</v>
      </c>
      <c r="H12" s="12">
        <f>13028.758+3921.198</f>
        <v>16949.956</v>
      </c>
      <c r="I12" s="12">
        <f>9008.737+773.705</f>
        <v>9782.442</v>
      </c>
    </row>
    <row r="13" spans="2:9" s="6" customFormat="1" ht="15.75" customHeight="1">
      <c r="B13" s="29"/>
      <c r="C13" s="10" t="s">
        <v>13</v>
      </c>
      <c r="D13" s="11" t="s">
        <v>14</v>
      </c>
      <c r="E13" s="30">
        <v>13025.131</v>
      </c>
      <c r="F13" s="31"/>
      <c r="G13" s="31"/>
      <c r="H13" s="31"/>
      <c r="I13" s="32"/>
    </row>
    <row r="14" spans="2:9" s="6" customFormat="1" ht="15.75" customHeight="1">
      <c r="B14" s="33" t="s">
        <v>10</v>
      </c>
      <c r="C14" s="13" t="s">
        <v>11</v>
      </c>
      <c r="D14" s="14" t="s">
        <v>14</v>
      </c>
      <c r="E14" s="15">
        <f>E8+E11</f>
        <v>0</v>
      </c>
      <c r="F14" s="16">
        <f>F8+F11</f>
        <v>28.332</v>
      </c>
      <c r="G14" s="16">
        <f aca="true" t="shared" si="0" ref="G14:I15">G8+G11</f>
        <v>580.855</v>
      </c>
      <c r="H14" s="16">
        <f t="shared" si="0"/>
        <v>1616.0369999999998</v>
      </c>
      <c r="I14" s="16">
        <f t="shared" si="0"/>
        <v>64101.924000000006</v>
      </c>
    </row>
    <row r="15" spans="2:9" s="6" customFormat="1" ht="15.75" customHeight="1">
      <c r="B15" s="34"/>
      <c r="C15" s="13" t="s">
        <v>12</v>
      </c>
      <c r="D15" s="14" t="s">
        <v>14</v>
      </c>
      <c r="E15" s="16">
        <f>E9+E12</f>
        <v>4330.67</v>
      </c>
      <c r="F15" s="16">
        <f>F9+F12</f>
        <v>10730.196</v>
      </c>
      <c r="G15" s="16">
        <f t="shared" si="0"/>
        <v>3680.942</v>
      </c>
      <c r="H15" s="16">
        <f t="shared" si="0"/>
        <v>25539.258</v>
      </c>
      <c r="I15" s="16">
        <f t="shared" si="0"/>
        <v>16825.614999999998</v>
      </c>
    </row>
    <row r="16" spans="2:9" s="6" customFormat="1" ht="15.75" customHeight="1">
      <c r="B16" s="35"/>
      <c r="C16" s="13" t="s">
        <v>13</v>
      </c>
      <c r="D16" s="14" t="s">
        <v>14</v>
      </c>
      <c r="E16" s="36">
        <f>E10+E13</f>
        <v>30031.237</v>
      </c>
      <c r="F16" s="37"/>
      <c r="G16" s="37"/>
      <c r="H16" s="37"/>
      <c r="I16" s="38"/>
    </row>
    <row r="17" spans="2:9" s="6" customFormat="1" ht="24" customHeight="1">
      <c r="B17" s="23" t="s">
        <v>21</v>
      </c>
      <c r="C17" s="24"/>
      <c r="D17" s="24"/>
      <c r="E17" s="24"/>
      <c r="F17" s="24"/>
      <c r="G17" s="24"/>
      <c r="H17" s="24"/>
      <c r="I17" s="25"/>
    </row>
    <row r="18" spans="2:9" s="6" customFormat="1" ht="15.75" customHeight="1">
      <c r="B18" s="26" t="s">
        <v>16</v>
      </c>
      <c r="C18" s="10" t="s">
        <v>11</v>
      </c>
      <c r="D18" s="11" t="s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s="6" customFormat="1" ht="15.75" customHeight="1">
      <c r="B19" s="27"/>
      <c r="C19" s="10" t="s">
        <v>12</v>
      </c>
      <c r="D19" s="11" t="s">
        <v>22</v>
      </c>
      <c r="E19" s="12">
        <v>6.576</v>
      </c>
      <c r="F19" s="12">
        <v>0.339</v>
      </c>
      <c r="G19" s="12">
        <v>0</v>
      </c>
      <c r="H19" s="12">
        <v>0.072</v>
      </c>
      <c r="I19" s="12">
        <v>0</v>
      </c>
    </row>
    <row r="20" spans="2:9" s="6" customFormat="1" ht="15.75" customHeight="1">
      <c r="B20" s="26" t="s">
        <v>18</v>
      </c>
      <c r="C20" s="10" t="s">
        <v>11</v>
      </c>
      <c r="D20" s="11" t="s">
        <v>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2:9" s="6" customFormat="1" ht="15.75" customHeight="1">
      <c r="B21" s="27"/>
      <c r="C21" s="10" t="s">
        <v>12</v>
      </c>
      <c r="D21" s="11" t="s">
        <v>22</v>
      </c>
      <c r="E21" s="12">
        <v>0</v>
      </c>
      <c r="F21" s="12">
        <v>0</v>
      </c>
      <c r="G21" s="12">
        <f>2.461+1.27</f>
        <v>3.731</v>
      </c>
      <c r="H21" s="12">
        <v>2.876</v>
      </c>
      <c r="I21" s="12">
        <v>0</v>
      </c>
    </row>
    <row r="22" spans="2:9" s="6" customFormat="1" ht="15.75" customHeight="1">
      <c r="B22" s="28" t="s">
        <v>10</v>
      </c>
      <c r="C22" s="13" t="s">
        <v>11</v>
      </c>
      <c r="D22" s="14" t="s">
        <v>22</v>
      </c>
      <c r="E22" s="17">
        <f>E18+E20</f>
        <v>0</v>
      </c>
      <c r="F22" s="17">
        <f aca="true" t="shared" si="1" ref="F22:I23">F18+F20</f>
        <v>0</v>
      </c>
      <c r="G22" s="17">
        <f t="shared" si="1"/>
        <v>0</v>
      </c>
      <c r="H22" s="17">
        <f>H18+H20</f>
        <v>0</v>
      </c>
      <c r="I22" s="17">
        <f t="shared" si="1"/>
        <v>0</v>
      </c>
    </row>
    <row r="23" spans="2:9" s="6" customFormat="1" ht="15.75" customHeight="1">
      <c r="B23" s="28"/>
      <c r="C23" s="13" t="s">
        <v>12</v>
      </c>
      <c r="D23" s="14" t="s">
        <v>22</v>
      </c>
      <c r="E23" s="17">
        <f>E19+E21</f>
        <v>6.576</v>
      </c>
      <c r="F23" s="17">
        <f t="shared" si="1"/>
        <v>0.339</v>
      </c>
      <c r="G23" s="17">
        <f t="shared" si="1"/>
        <v>3.731</v>
      </c>
      <c r="H23" s="17">
        <f t="shared" si="1"/>
        <v>2.948</v>
      </c>
      <c r="I23" s="17">
        <f t="shared" si="1"/>
        <v>0</v>
      </c>
    </row>
    <row r="24" s="6" customFormat="1" ht="12.75"/>
    <row r="25" spans="2:9" s="6" customFormat="1" ht="39.75" customHeight="1">
      <c r="B25" s="23" t="s">
        <v>19</v>
      </c>
      <c r="C25" s="24"/>
      <c r="D25" s="24"/>
      <c r="E25" s="24"/>
      <c r="F25" s="24"/>
      <c r="G25" s="24"/>
      <c r="H25" s="24"/>
      <c r="I25" s="25"/>
    </row>
    <row r="26" spans="2:9" s="6" customFormat="1" ht="31.5" customHeight="1">
      <c r="B26" s="23" t="s">
        <v>20</v>
      </c>
      <c r="C26" s="24"/>
      <c r="D26" s="24"/>
      <c r="E26" s="24"/>
      <c r="F26" s="24"/>
      <c r="G26" s="24"/>
      <c r="H26" s="24"/>
      <c r="I26" s="25"/>
    </row>
    <row r="27" spans="2:9" s="6" customFormat="1" ht="12.75">
      <c r="B27" s="18" t="s">
        <v>15</v>
      </c>
      <c r="C27" s="19"/>
      <c r="D27" s="8" t="s">
        <v>0</v>
      </c>
      <c r="E27" s="20" t="s">
        <v>17</v>
      </c>
      <c r="F27" s="21"/>
      <c r="G27" s="21"/>
      <c r="H27" s="21"/>
      <c r="I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14:B16"/>
    <mergeCell ref="E16:I16"/>
    <mergeCell ref="B27:C27"/>
    <mergeCell ref="E27:I27"/>
    <mergeCell ref="B17:I17"/>
    <mergeCell ref="B18:B19"/>
    <mergeCell ref="B20:B21"/>
    <mergeCell ref="B22:B23"/>
    <mergeCell ref="B25:I25"/>
    <mergeCell ref="B26:I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2018-09-21T06:20:18Z</dcterms:modified>
  <cp:category/>
  <cp:version/>
  <cp:contentType/>
  <cp:contentStatus/>
  <cp:revision>1</cp:revision>
</cp:coreProperties>
</file>