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930" windowWidth="29025" windowHeight="11445" tabRatio="694" activeTab="0"/>
  </bookViews>
  <sheets>
    <sheet name="август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<sst xmlns="http://schemas.openxmlformats.org/spreadsheetml/2006/main" count="55" uniqueCount="27">
  <si>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</si>
  <si>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</si>
  <si>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</si>
  <si>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</si>
  <si>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</si>
  <si>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</si>
  <si>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</si>
  <si>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</si>
  <si>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</si>
  <si>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</si>
  <si>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</si>
  <si>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</si>
  <si>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</si>
  <si>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</si>
  <si>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</si>
  <si>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</si>
  <si>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</si>
  <si>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</si>
  <si>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</si>
  <si>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</si>
  <si>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</si>
  <si>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</si>
  <si>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</si>
  <si>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</si>
  <si>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</si>
  <si>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</si>
  <si>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август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</si>
</sst>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4">
      <selection activeCell="K15" sqref="K1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23</v>
      </c>
    </row>
    <row r="2" spans="2:9" ht="84" customHeight="1">
      <c r="B2" s="39" t="s">
        <v>26</v>
      </c>
      <c r="C2" s="39"/>
      <c r="D2" s="39"/>
      <c r="E2" s="39"/>
      <c r="F2" s="39"/>
      <c r="G2" s="39"/>
      <c r="H2" s="39"/>
      <c r="I2" s="39"/>
    </row>
    <row r="4" spans="2:9" ht="68.25" customHeight="1">
      <c r="B4" s="17" t="s">
        <v>16</v>
      </c>
      <c r="C4" s="18"/>
      <c r="D4" s="18"/>
      <c r="E4" s="18"/>
      <c r="F4" s="18"/>
      <c r="G4" s="18"/>
      <c r="H4" s="18"/>
      <c r="I4" s="19"/>
    </row>
    <row r="5" spans="2:9" ht="45" customHeight="1">
      <c r="B5" s="40" t="s">
        <v>1</v>
      </c>
      <c r="C5" s="40" t="s">
        <v>2</v>
      </c>
      <c r="D5" s="41" t="s">
        <v>3</v>
      </c>
      <c r="E5" s="35" t="s">
        <v>24</v>
      </c>
      <c r="F5" s="36"/>
      <c r="G5" s="36"/>
      <c r="H5" s="36"/>
      <c r="I5" s="37"/>
    </row>
    <row r="6" spans="2:9" ht="12.75">
      <c r="B6" s="40"/>
      <c r="C6" s="40"/>
      <c r="D6" s="42"/>
      <c r="E6" s="15" t="s">
        <v>25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17" t="s">
        <v>8</v>
      </c>
      <c r="C7" s="18"/>
      <c r="D7" s="18"/>
      <c r="E7" s="18"/>
      <c r="F7" s="18"/>
      <c r="G7" s="18"/>
      <c r="H7" s="18"/>
      <c r="I7" s="19"/>
    </row>
    <row r="8" spans="2:9" ht="15.75" customHeight="1">
      <c r="B8" s="20" t="s">
        <v>15</v>
      </c>
      <c r="C8" s="8" t="s">
        <v>10</v>
      </c>
      <c r="D8" s="5" t="s">
        <v>13</v>
      </c>
      <c r="E8" s="16">
        <v>0</v>
      </c>
      <c r="F8" s="9">
        <v>33.764</v>
      </c>
      <c r="G8" s="9">
        <f>64.833+16.925</f>
        <v>81.758</v>
      </c>
      <c r="H8" s="9">
        <f>811.266-29.083</f>
        <v>782.183</v>
      </c>
      <c r="I8" s="9">
        <f>34349.257+11261.155</f>
        <v>45610.412</v>
      </c>
    </row>
    <row r="9" spans="2:9" ht="15.75" customHeight="1">
      <c r="B9" s="21"/>
      <c r="C9" s="8" t="s">
        <v>11</v>
      </c>
      <c r="D9" s="5" t="s">
        <v>13</v>
      </c>
      <c r="E9" s="5">
        <v>3406.821</v>
      </c>
      <c r="F9" s="9">
        <f>3909.396-183.972</f>
        <v>3725.424</v>
      </c>
      <c r="G9" s="9">
        <f>620.626+1793.223</f>
        <v>2413.849</v>
      </c>
      <c r="H9" s="9">
        <f>9716.43+2864.46</f>
        <v>12580.89</v>
      </c>
      <c r="I9" s="9">
        <f>6947.359+404.874</f>
        <v>7352.233</v>
      </c>
    </row>
    <row r="10" spans="2:9" ht="15.75" customHeight="1">
      <c r="B10" s="22"/>
      <c r="C10" s="8" t="s">
        <v>12</v>
      </c>
      <c r="D10" s="5" t="s">
        <v>13</v>
      </c>
      <c r="E10" s="26">
        <v>2001.328</v>
      </c>
      <c r="F10" s="27"/>
      <c r="G10" s="27"/>
      <c r="H10" s="27"/>
      <c r="I10" s="28"/>
    </row>
    <row r="11" spans="2:9" ht="15.75" customHeight="1">
      <c r="B11" s="20" t="s">
        <v>17</v>
      </c>
      <c r="C11" s="8" t="s">
        <v>10</v>
      </c>
      <c r="D11" s="5" t="s">
        <v>13</v>
      </c>
      <c r="E11" s="16">
        <v>0</v>
      </c>
      <c r="F11" s="9">
        <v>0</v>
      </c>
      <c r="G11" s="9">
        <v>21.994</v>
      </c>
      <c r="H11" s="9">
        <f>1459.401+547.887</f>
        <v>2007.288</v>
      </c>
      <c r="I11" s="9">
        <f>31721.846+1157.288</f>
        <v>32879.134</v>
      </c>
    </row>
    <row r="12" spans="2:9" ht="15.75" customHeight="1">
      <c r="B12" s="21"/>
      <c r="C12" s="8" t="s">
        <v>11</v>
      </c>
      <c r="D12" s="5" t="s">
        <v>13</v>
      </c>
      <c r="E12" s="16">
        <v>0</v>
      </c>
      <c r="F12" s="9">
        <v>2202.154</v>
      </c>
      <c r="G12" s="9">
        <f>3347.508-6794.569</f>
        <v>-3447.0610000000006</v>
      </c>
      <c r="H12" s="9">
        <f>15527.917-6097.793</f>
        <v>9430.124</v>
      </c>
      <c r="I12" s="9">
        <f>7256.203-207.122</f>
        <v>7049.081</v>
      </c>
    </row>
    <row r="13" spans="2:9" ht="15.75" customHeight="1">
      <c r="B13" s="22"/>
      <c r="C13" s="8" t="s">
        <v>12</v>
      </c>
      <c r="D13" s="5" t="s">
        <v>13</v>
      </c>
      <c r="E13" s="26">
        <v>10420.636</v>
      </c>
      <c r="F13" s="27"/>
      <c r="G13" s="27"/>
      <c r="H13" s="27"/>
      <c r="I13" s="28"/>
    </row>
    <row r="14" spans="2:9" ht="15.75" customHeight="1">
      <c r="B14" s="23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33.764</v>
      </c>
      <c r="G14" s="12">
        <f aca="true" t="shared" si="0" ref="G14:I15">G8+G11</f>
        <v>103.752</v>
      </c>
      <c r="H14" s="12">
        <f t="shared" si="0"/>
        <v>2789.471</v>
      </c>
      <c r="I14" s="12">
        <f t="shared" si="0"/>
        <v>78489.546</v>
      </c>
    </row>
    <row r="15" spans="2:9" ht="15.75" customHeight="1">
      <c r="B15" s="24"/>
      <c r="C15" s="10" t="s">
        <v>11</v>
      </c>
      <c r="D15" s="11" t="s">
        <v>13</v>
      </c>
      <c r="E15" s="12">
        <f>E9+E12</f>
        <v>3406.821</v>
      </c>
      <c r="F15" s="12">
        <f>F9+F12</f>
        <v>5927.5779999999995</v>
      </c>
      <c r="G15" s="12">
        <f t="shared" si="0"/>
        <v>-1033.2120000000004</v>
      </c>
      <c r="H15" s="12">
        <f t="shared" si="0"/>
        <v>22011.014</v>
      </c>
      <c r="I15" s="12">
        <f t="shared" si="0"/>
        <v>14401.314</v>
      </c>
    </row>
    <row r="16" spans="2:9" ht="15.75" customHeight="1">
      <c r="B16" s="25"/>
      <c r="C16" s="10" t="s">
        <v>12</v>
      </c>
      <c r="D16" s="11" t="s">
        <v>13</v>
      </c>
      <c r="E16" s="29">
        <f>E10+E13</f>
        <v>12421.964</v>
      </c>
      <c r="F16" s="30"/>
      <c r="G16" s="30"/>
      <c r="H16" s="30"/>
      <c r="I16" s="31"/>
    </row>
    <row r="17" spans="2:9" ht="15.75" customHeight="1">
      <c r="B17" s="17" t="s">
        <v>20</v>
      </c>
      <c r="C17" s="18"/>
      <c r="D17" s="18"/>
      <c r="E17" s="18"/>
      <c r="F17" s="18"/>
      <c r="G17" s="18"/>
      <c r="H17" s="18"/>
      <c r="I17" s="19"/>
    </row>
    <row r="18" spans="2:9" ht="15.75" customHeight="1">
      <c r="B18" s="20" t="s">
        <v>15</v>
      </c>
      <c r="C18" s="8" t="s">
        <v>10</v>
      </c>
      <c r="D18" s="5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1"/>
      <c r="C19" s="8" t="s">
        <v>11</v>
      </c>
      <c r="D19" s="5" t="s">
        <v>21</v>
      </c>
      <c r="E19" s="5">
        <v>7.071</v>
      </c>
      <c r="F19" s="9">
        <v>3.7460000000000004</v>
      </c>
      <c r="G19" s="9">
        <v>0.125</v>
      </c>
      <c r="H19" s="9">
        <v>0.08</v>
      </c>
      <c r="I19" s="9">
        <v>0</v>
      </c>
    </row>
    <row r="20" spans="2:9" ht="15.75" customHeight="1">
      <c r="B20" s="20" t="s">
        <v>17</v>
      </c>
      <c r="C20" s="8" t="s">
        <v>10</v>
      </c>
      <c r="D20" s="5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1"/>
      <c r="C21" s="8" t="s">
        <v>11</v>
      </c>
      <c r="D21" s="5" t="s">
        <v>21</v>
      </c>
      <c r="E21" s="9">
        <v>0</v>
      </c>
      <c r="F21" s="9">
        <v>0</v>
      </c>
      <c r="G21" s="9">
        <v>2.605</v>
      </c>
      <c r="H21" s="9">
        <v>2.912</v>
      </c>
      <c r="I21" s="9">
        <v>0</v>
      </c>
    </row>
    <row r="22" spans="2:9" ht="15.75" customHeight="1">
      <c r="B22" s="34" t="s">
        <v>9</v>
      </c>
      <c r="C22" s="10" t="s">
        <v>10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21</v>
      </c>
      <c r="E23" s="13">
        <f>E19+E21</f>
        <v>7.071</v>
      </c>
      <c r="F23" s="13">
        <f t="shared" si="1"/>
        <v>3.7460000000000004</v>
      </c>
      <c r="G23" s="13">
        <f t="shared" si="1"/>
        <v>2.73</v>
      </c>
      <c r="H23" s="13">
        <f t="shared" si="1"/>
        <v>2.992</v>
      </c>
      <c r="I23" s="13">
        <f t="shared" si="1"/>
        <v>0</v>
      </c>
    </row>
    <row r="25" spans="2:9" ht="39.75" customHeight="1">
      <c r="B25" s="17" t="s">
        <v>18</v>
      </c>
      <c r="C25" s="18"/>
      <c r="D25" s="18"/>
      <c r="E25" s="18"/>
      <c r="F25" s="18"/>
      <c r="G25" s="18"/>
      <c r="H25" s="18"/>
      <c r="I25" s="19"/>
    </row>
    <row r="26" spans="2:9" ht="31.5" customHeight="1">
      <c r="B26" s="17" t="s">
        <v>19</v>
      </c>
      <c r="C26" s="18"/>
      <c r="D26" s="18"/>
      <c r="E26" s="18"/>
      <c r="F26" s="18"/>
      <c r="G26" s="18"/>
      <c r="H26" s="18"/>
      <c r="I26" s="19"/>
    </row>
    <row r="27" spans="2:9" ht="12.75">
      <c r="B27" s="32" t="s">
        <v>14</v>
      </c>
      <c r="C27" s="33"/>
      <c r="D27" s="6" t="s">
        <v>0</v>
      </c>
      <c r="E27" s="14"/>
      <c r="F27" s="43"/>
      <c r="G27" s="43"/>
      <c r="H27" s="43"/>
      <c r="I27" s="44"/>
    </row>
    <row r="29" spans="2:9" ht="22.5" customHeight="1">
      <c r="B29" s="38" t="s">
        <v>22</v>
      </c>
      <c r="C29" s="38"/>
      <c r="D29" s="38"/>
      <c r="E29" s="38"/>
      <c r="F29" s="38"/>
      <c r="G29" s="38"/>
      <c r="H29" s="38"/>
      <c r="I29" s="38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6:I16"/>
    <mergeCell ref="E13:I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2016-09-26T04:06:47Z</dcterms:modified>
  <cp:category/>
  <cp:version/>
  <cp:contentType/>
  <cp:contentStatus/>
  <cp:revision>1</cp:revision>
</cp:coreProperties>
</file>